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00 【2024年度】工作\15 玉林项目\01 左侧地块二期项目\V4【2024.7.18】增加部分道路-更换坐标系-校审意见修改版 - 修改意见\"/>
    </mc:Choice>
  </mc:AlternateContent>
  <bookViews>
    <workbookView xWindow="-120" yWindow="-120" windowWidth="29040" windowHeight="15840"/>
  </bookViews>
  <sheets>
    <sheet name="工程量 (3)" sheetId="9" r:id="rId1"/>
  </sheets>
  <definedNames>
    <definedName name="_xlnm.Print_Area" localSheetId="0">'工程量 (3)'!$B$2:$G$17</definedName>
  </definedNames>
  <calcPr calcId="152511"/>
</workbook>
</file>

<file path=xl/calcChain.xml><?xml version="1.0" encoding="utf-8"?>
<calcChain xmlns="http://schemas.openxmlformats.org/spreadsheetml/2006/main">
  <c r="F12" i="9" l="1"/>
  <c r="F14" i="9" l="1"/>
  <c r="F13" i="9"/>
  <c r="F11" i="9"/>
  <c r="F8" i="9" l="1"/>
  <c r="F9" i="9" s="1"/>
  <c r="F5" i="9"/>
  <c r="F6" i="9" l="1"/>
  <c r="F7" i="9" s="1"/>
  <c r="F10" i="9"/>
</calcChain>
</file>

<file path=xl/sharedStrings.xml><?xml version="1.0" encoding="utf-8"?>
<sst xmlns="http://schemas.openxmlformats.org/spreadsheetml/2006/main" count="38" uniqueCount="30">
  <si>
    <t>序号</t>
  </si>
  <si>
    <t>材料/规格</t>
  </si>
  <si>
    <t>单位</t>
  </si>
  <si>
    <t>工程量</t>
  </si>
  <si>
    <t>备注</t>
  </si>
  <si>
    <t>m</t>
  </si>
  <si>
    <t>m³</t>
    <phoneticPr fontId="6" type="noConversion"/>
  </si>
  <si>
    <t>Kg</t>
    <phoneticPr fontId="6" type="noConversion"/>
  </si>
  <si>
    <t>项目</t>
    <phoneticPr fontId="6" type="noConversion"/>
  </si>
  <si>
    <t>填土方</t>
    <phoneticPr fontId="6" type="noConversion"/>
  </si>
  <si>
    <r>
      <t>m</t>
    </r>
    <r>
      <rPr>
        <vertAlign val="superscript"/>
        <sz val="14"/>
        <rFont val="宋体"/>
        <family val="3"/>
        <charset val="134"/>
      </rPr>
      <t>2</t>
    </r>
  </si>
  <si>
    <t>挖土方</t>
    <phoneticPr fontId="6" type="noConversion"/>
  </si>
  <si>
    <t>22cm C35水泥混凝土路面（弯拉强度≥4.5MPa）</t>
    <phoneticPr fontId="6" type="noConversion"/>
  </si>
  <si>
    <r>
      <rPr>
        <sz val="14"/>
        <rFont val="SJQY"/>
        <family val="3"/>
        <charset val="134"/>
      </rPr>
      <t>传力杆，</t>
    </r>
    <r>
      <rPr>
        <sz val="14"/>
        <rFont val="宋体"/>
        <family val="3"/>
        <charset val="134"/>
      </rPr>
      <t>HPB300钢筋，直径28mm，长度400mm</t>
    </r>
    <phoneticPr fontId="6" type="noConversion"/>
  </si>
  <si>
    <t>道路工程主要数量汇总表</t>
    <phoneticPr fontId="6" type="noConversion"/>
  </si>
  <si>
    <t>15cm 级配碎石垫层</t>
    <phoneticPr fontId="6" type="noConversion"/>
  </si>
  <si>
    <t>15cm 5%水泥稳定碎石上基层(3.0MPa)</t>
    <phoneticPr fontId="6" type="noConversion"/>
  </si>
  <si>
    <t>C30 预制砼侧石（100cm×15cm×30cm）</t>
    <phoneticPr fontId="6" type="noConversion"/>
  </si>
  <si>
    <t>3cm厚 M10水泥砂浆调平层</t>
    <phoneticPr fontId="6" type="noConversion"/>
  </si>
  <si>
    <t>C20 现浇砼底座</t>
    <phoneticPr fontId="6" type="noConversion"/>
  </si>
  <si>
    <t>施工缝长度（m）</t>
    <phoneticPr fontId="6" type="noConversion"/>
  </si>
  <si>
    <r>
      <t>4道</t>
    </r>
    <r>
      <rPr>
        <sz val="12"/>
        <rFont val="宋体"/>
        <family val="3"/>
        <charset val="134"/>
      </rPr>
      <t>6米</t>
    </r>
    <phoneticPr fontId="6" type="noConversion"/>
  </si>
  <si>
    <r>
      <rPr>
        <sz val="14"/>
        <rFont val="SJQY"/>
        <family val="3"/>
        <charset val="134"/>
      </rPr>
      <t>架立筋①号钢筋，</t>
    </r>
    <r>
      <rPr>
        <sz val="14"/>
        <rFont val="宋体"/>
        <family val="3"/>
        <charset val="134"/>
      </rPr>
      <t>HPB400，直径8mm</t>
    </r>
    <phoneticPr fontId="6" type="noConversion"/>
  </si>
  <si>
    <r>
      <rPr>
        <sz val="14"/>
        <rFont val="SJQY"/>
        <family val="3"/>
        <charset val="134"/>
      </rPr>
      <t>架立筋</t>
    </r>
    <r>
      <rPr>
        <sz val="14"/>
        <rFont val="宋体"/>
        <family val="3"/>
        <charset val="134"/>
      </rPr>
      <t>②号钢筋，HPB400，直径8mm</t>
    </r>
    <phoneticPr fontId="6" type="noConversion"/>
  </si>
  <si>
    <t>钢筋</t>
    <phoneticPr fontId="6" type="noConversion"/>
  </si>
  <si>
    <t>-</t>
    <phoneticPr fontId="6" type="noConversion"/>
  </si>
  <si>
    <t>土方</t>
    <phoneticPr fontId="6" type="noConversion"/>
  </si>
  <si>
    <t>路缘石</t>
    <phoneticPr fontId="6" type="noConversion"/>
  </si>
  <si>
    <t>车行道</t>
    <phoneticPr fontId="6" type="noConversion"/>
  </si>
  <si>
    <r>
      <rPr>
        <sz val="14"/>
        <rFont val="SJQY"/>
        <family val="3"/>
        <charset val="134"/>
      </rPr>
      <t>A</t>
    </r>
    <r>
      <rPr>
        <sz val="14"/>
        <rFont val="宋体"/>
        <family val="3"/>
        <charset val="134"/>
        <scheme val="minor"/>
      </rPr>
      <t xml:space="preserve">12 </t>
    </r>
    <r>
      <rPr>
        <sz val="14"/>
        <rFont val="宋体"/>
        <family val="3"/>
        <charset val="134"/>
      </rPr>
      <t>HPB400箍筋，长度1240mm，间距200mm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</si>
</sst>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.0_);[Red]\(0.0\)"/>
  </numFmts>
  <fonts count="14" x14ac:knownFonts="1">
    <font>
      <sz val="12"/>
      <name val="宋体"/>
      <charset val="134"/>
    </font>
    <font>
      <sz val="18"/>
      <name val="黑体"/>
      <family val="3"/>
      <charset val="134"/>
    </font>
    <font>
      <sz val="12"/>
      <color theme="1"/>
      <name val="宋体"/>
      <family val="3"/>
      <charset val="134"/>
    </font>
    <font>
      <sz val="11"/>
      <name val="宋体"/>
      <family val="3"/>
      <charset val="134"/>
    </font>
    <font>
      <b/>
      <sz val="24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name val="宋体"/>
      <family val="3"/>
      <charset val="134"/>
    </font>
    <font>
      <sz val="14"/>
      <name val="宋体"/>
      <family val="3"/>
      <charset val="134"/>
    </font>
    <font>
      <vertAlign val="superscript"/>
      <sz val="14"/>
      <name val="宋体"/>
      <family val="3"/>
      <charset val="134"/>
    </font>
    <font>
      <sz val="14"/>
      <name val="SJQY"/>
      <family val="3"/>
      <charset val="134"/>
    </font>
    <font>
      <sz val="14"/>
      <color theme="1"/>
      <name val="宋体"/>
      <family val="3"/>
      <charset val="134"/>
    </font>
    <font>
      <b/>
      <sz val="16"/>
      <name val="宋体"/>
      <family val="3"/>
      <charset val="134"/>
    </font>
    <font>
      <sz val="12"/>
      <name val="宋体"/>
      <family val="3"/>
      <charset val="134"/>
    </font>
    <font>
      <sz val="14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176" fontId="0" fillId="0" borderId="0" xfId="0" applyNumberFormat="1" applyAlignment="1">
      <alignment horizontal="center" wrapText="1"/>
    </xf>
    <xf numFmtId="176" fontId="3" fillId="0" borderId="0" xfId="0" applyNumberFormat="1" applyFont="1" applyAlignment="1">
      <alignment horizontal="right" vertical="center"/>
    </xf>
    <xf numFmtId="0" fontId="0" fillId="0" borderId="0" xfId="0" applyAlignment="1">
      <alignment horizontal="center" wrapText="1"/>
    </xf>
    <xf numFmtId="0" fontId="4" fillId="0" borderId="0" xfId="0" applyFont="1" applyAlignment="1">
      <alignment vertical="center"/>
    </xf>
    <xf numFmtId="176" fontId="2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horizontal="center" wrapText="1"/>
    </xf>
    <xf numFmtId="177" fontId="0" fillId="0" borderId="0" xfId="0" applyNumberFormat="1" applyAlignment="1">
      <alignment horizontal="right" vertical="center"/>
    </xf>
    <xf numFmtId="177" fontId="3" fillId="0" borderId="0" xfId="0" applyNumberFormat="1" applyFont="1" applyAlignment="1">
      <alignment vertical="center"/>
    </xf>
    <xf numFmtId="177" fontId="0" fillId="0" borderId="0" xfId="0" applyNumberFormat="1"/>
    <xf numFmtId="177" fontId="4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177" fontId="7" fillId="0" borderId="4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Alignment="1">
      <alignment horizontal="center" wrapText="1"/>
    </xf>
    <xf numFmtId="176" fontId="2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176" fontId="0" fillId="0" borderId="0" xfId="0" applyNumberFormat="1" applyFill="1" applyAlignment="1">
      <alignment horizontal="center" wrapText="1"/>
    </xf>
    <xf numFmtId="176" fontId="0" fillId="0" borderId="0" xfId="0" applyNumberFormat="1" applyFill="1" applyAlignment="1">
      <alignment horizontal="right"/>
    </xf>
    <xf numFmtId="176" fontId="0" fillId="0" borderId="0" xfId="0" applyNumberFormat="1" applyFill="1" applyBorder="1" applyAlignment="1">
      <alignment horizontal="right"/>
    </xf>
    <xf numFmtId="0" fontId="0" fillId="0" borderId="0" xfId="0" applyFill="1" applyBorder="1"/>
    <xf numFmtId="0" fontId="0" fillId="0" borderId="0" xfId="0" applyFill="1" applyBorder="1" applyAlignment="1">
      <alignment horizontal="center" wrapText="1"/>
    </xf>
    <xf numFmtId="177" fontId="7" fillId="0" borderId="6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0" fillId="0" borderId="0" xfId="0" applyBorder="1"/>
    <xf numFmtId="176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0" fontId="3" fillId="0" borderId="0" xfId="0" applyFont="1" applyBorder="1"/>
    <xf numFmtId="176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176" fontId="7" fillId="0" borderId="4" xfId="0" applyNumberFormat="1" applyFont="1" applyFill="1" applyBorder="1" applyAlignment="1">
      <alignment horizontal="center" vertical="center"/>
    </xf>
    <xf numFmtId="176" fontId="10" fillId="0" borderId="8" xfId="0" applyNumberFormat="1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177" fontId="11" fillId="0" borderId="2" xfId="0" applyNumberFormat="1" applyFont="1" applyFill="1" applyBorder="1" applyAlignment="1">
      <alignment horizontal="center" vertical="center"/>
    </xf>
    <xf numFmtId="177" fontId="11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76" fontId="10" fillId="0" borderId="9" xfId="0" applyNumberFormat="1" applyFon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showGridLines="0" tabSelected="1" zoomScale="85" zoomScaleNormal="85" workbookViewId="0">
      <selection activeCell="B2" sqref="B2:G16"/>
    </sheetView>
  </sheetViews>
  <sheetFormatPr defaultColWidth="9" defaultRowHeight="14.25" x14ac:dyDescent="0.15"/>
  <cols>
    <col min="1" max="1" width="2.5" customWidth="1"/>
    <col min="2" max="2" width="8.625" customWidth="1"/>
    <col min="3" max="3" width="12.625" customWidth="1"/>
    <col min="4" max="4" width="60.625" customWidth="1"/>
    <col min="5" max="5" width="8.625" customWidth="1"/>
    <col min="6" max="6" width="15.625" style="15" customWidth="1"/>
    <col min="7" max="7" width="37.5" customWidth="1"/>
    <col min="8" max="8" width="26.625" customWidth="1"/>
    <col min="9" max="10" width="17.625" customWidth="1"/>
    <col min="11" max="11" width="26.375" customWidth="1"/>
    <col min="12" max="12" width="24.125" customWidth="1"/>
    <col min="13" max="13" width="25.5" customWidth="1"/>
    <col min="14" max="15" width="12.5" customWidth="1"/>
    <col min="16" max="18" width="15.5" customWidth="1"/>
    <col min="19" max="20" width="13" customWidth="1"/>
    <col min="21" max="21" width="16.125" customWidth="1"/>
    <col min="23" max="23" width="16.625" customWidth="1"/>
  </cols>
  <sheetData>
    <row r="1" spans="1:23" ht="24" customHeight="1" x14ac:dyDescent="0.15">
      <c r="A1" s="2"/>
      <c r="B1" s="2"/>
      <c r="C1" s="2"/>
      <c r="D1" s="2"/>
      <c r="E1" s="2"/>
      <c r="F1" s="13"/>
    </row>
    <row r="2" spans="1:23" s="1" customFormat="1" ht="39.950000000000003" customHeight="1" thickBot="1" x14ac:dyDescent="0.2">
      <c r="A2" s="2"/>
      <c r="B2" s="44" t="s">
        <v>14</v>
      </c>
      <c r="C2" s="44"/>
      <c r="D2" s="44"/>
      <c r="E2" s="44"/>
      <c r="F2" s="44"/>
      <c r="G2" s="44"/>
      <c r="H2" s="6"/>
      <c r="I2" s="6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spans="1:23" ht="24.95" customHeight="1" x14ac:dyDescent="0.15">
      <c r="A3" s="2"/>
      <c r="B3" s="45" t="s">
        <v>0</v>
      </c>
      <c r="C3" s="49" t="s">
        <v>8</v>
      </c>
      <c r="D3" s="49" t="s">
        <v>1</v>
      </c>
      <c r="E3" s="49" t="s">
        <v>2</v>
      </c>
      <c r="F3" s="51" t="s">
        <v>3</v>
      </c>
      <c r="G3" s="47" t="s">
        <v>4</v>
      </c>
      <c r="H3" s="6"/>
      <c r="I3" s="6"/>
      <c r="J3" s="9"/>
      <c r="K3" s="6"/>
      <c r="L3" s="6"/>
      <c r="M3" s="6"/>
      <c r="N3" s="6"/>
      <c r="O3" s="6"/>
      <c r="P3" s="6"/>
      <c r="Q3" s="6"/>
      <c r="R3" s="6"/>
      <c r="S3" s="6"/>
      <c r="T3" s="6"/>
      <c r="U3" s="9"/>
      <c r="V3" s="9"/>
      <c r="W3" s="1"/>
    </row>
    <row r="4" spans="1:23" ht="24.95" customHeight="1" x14ac:dyDescent="0.15">
      <c r="A4" s="2"/>
      <c r="B4" s="46"/>
      <c r="C4" s="50"/>
      <c r="D4" s="50"/>
      <c r="E4" s="50"/>
      <c r="F4" s="52"/>
      <c r="G4" s="48"/>
      <c r="H4" s="6"/>
      <c r="I4" s="6"/>
      <c r="J4" s="11"/>
      <c r="K4" s="9"/>
      <c r="L4" s="7"/>
      <c r="M4" s="11"/>
      <c r="N4" s="11"/>
      <c r="O4" s="11"/>
      <c r="P4" s="11"/>
      <c r="Q4" s="11"/>
      <c r="R4" s="11"/>
      <c r="S4" s="11"/>
      <c r="T4" s="11"/>
      <c r="U4" s="9"/>
      <c r="V4" s="9"/>
      <c r="W4" s="1"/>
    </row>
    <row r="5" spans="1:23" ht="24.95" customHeight="1" x14ac:dyDescent="0.15">
      <c r="A5" s="2"/>
      <c r="B5" s="18">
        <v>1</v>
      </c>
      <c r="C5" s="53" t="s">
        <v>28</v>
      </c>
      <c r="D5" s="30" t="s">
        <v>12</v>
      </c>
      <c r="E5" s="30" t="s">
        <v>10</v>
      </c>
      <c r="F5" s="20">
        <f>207*2</f>
        <v>414</v>
      </c>
      <c r="G5" s="43"/>
      <c r="H5" s="21"/>
      <c r="I5" s="21"/>
      <c r="J5" s="22"/>
      <c r="K5" s="23"/>
      <c r="L5" s="24"/>
      <c r="M5" s="12"/>
      <c r="N5" s="12"/>
      <c r="O5" s="12"/>
      <c r="P5" s="12"/>
      <c r="Q5" s="12"/>
      <c r="R5" s="12"/>
      <c r="S5" s="9"/>
      <c r="T5" s="9"/>
      <c r="U5" s="9"/>
      <c r="V5" s="9"/>
      <c r="W5" s="1"/>
    </row>
    <row r="6" spans="1:23" ht="24.95" customHeight="1" x14ac:dyDescent="0.15">
      <c r="A6" s="2"/>
      <c r="B6" s="18">
        <v>2</v>
      </c>
      <c r="C6" s="53"/>
      <c r="D6" s="30" t="s">
        <v>16</v>
      </c>
      <c r="E6" s="30" t="s">
        <v>10</v>
      </c>
      <c r="F6" s="20">
        <f>F5</f>
        <v>414</v>
      </c>
      <c r="G6" s="43"/>
      <c r="H6" s="21"/>
      <c r="I6" s="21"/>
      <c r="J6" s="22"/>
      <c r="K6" s="23"/>
      <c r="L6" s="24"/>
      <c r="M6" s="12"/>
      <c r="N6" s="12"/>
      <c r="O6" s="12"/>
      <c r="P6" s="12"/>
      <c r="Q6" s="12"/>
      <c r="R6" s="12"/>
      <c r="S6" s="9"/>
      <c r="T6" s="9"/>
      <c r="U6" s="9"/>
      <c r="V6" s="9"/>
      <c r="W6" s="1"/>
    </row>
    <row r="7" spans="1:23" ht="24.95" customHeight="1" x14ac:dyDescent="0.15">
      <c r="A7" s="2"/>
      <c r="B7" s="18">
        <v>3</v>
      </c>
      <c r="C7" s="53"/>
      <c r="D7" s="30" t="s">
        <v>15</v>
      </c>
      <c r="E7" s="30" t="s">
        <v>10</v>
      </c>
      <c r="F7" s="20">
        <f>F6</f>
        <v>414</v>
      </c>
      <c r="G7" s="43"/>
      <c r="H7" s="21"/>
      <c r="I7" s="21"/>
      <c r="J7" s="22"/>
      <c r="K7" s="23"/>
      <c r="L7" s="24"/>
      <c r="M7" s="12"/>
      <c r="N7" s="12"/>
      <c r="O7" s="12"/>
      <c r="P7" s="12"/>
      <c r="Q7" s="12"/>
      <c r="R7" s="12"/>
      <c r="S7" s="9"/>
      <c r="T7" s="9"/>
      <c r="U7" s="9"/>
      <c r="V7" s="9"/>
      <c r="W7" s="1"/>
    </row>
    <row r="8" spans="1:23" ht="24.95" customHeight="1" x14ac:dyDescent="0.15">
      <c r="A8" s="2"/>
      <c r="B8" s="18">
        <v>4</v>
      </c>
      <c r="C8" s="53" t="s">
        <v>27</v>
      </c>
      <c r="D8" s="30" t="s">
        <v>17</v>
      </c>
      <c r="E8" s="30" t="s">
        <v>5</v>
      </c>
      <c r="F8" s="20">
        <f>34.5*2*2</f>
        <v>138</v>
      </c>
      <c r="G8" s="43"/>
      <c r="H8" s="25"/>
      <c r="I8" s="26"/>
      <c r="J8" s="27"/>
      <c r="K8" s="27"/>
      <c r="L8" s="28"/>
      <c r="M8" s="32"/>
    </row>
    <row r="9" spans="1:23" ht="24.95" customHeight="1" x14ac:dyDescent="0.15">
      <c r="A9" s="2"/>
      <c r="B9" s="18">
        <v>5</v>
      </c>
      <c r="C9" s="53"/>
      <c r="D9" s="30" t="s">
        <v>18</v>
      </c>
      <c r="E9" s="30" t="s">
        <v>6</v>
      </c>
      <c r="F9" s="20">
        <f>0.045*F8</f>
        <v>6.21</v>
      </c>
      <c r="G9" s="43"/>
      <c r="H9" s="25"/>
      <c r="I9" s="26"/>
      <c r="J9" s="27"/>
      <c r="K9" s="27"/>
      <c r="L9" s="28"/>
      <c r="M9" s="32"/>
    </row>
    <row r="10" spans="1:23" ht="24.95" customHeight="1" x14ac:dyDescent="0.15">
      <c r="A10" s="2"/>
      <c r="B10" s="18">
        <v>6</v>
      </c>
      <c r="C10" s="53"/>
      <c r="D10" s="30" t="s">
        <v>19</v>
      </c>
      <c r="E10" s="30" t="s">
        <v>6</v>
      </c>
      <c r="F10" s="20">
        <f>0.073*F8</f>
        <v>10.074</v>
      </c>
      <c r="G10" s="43"/>
      <c r="H10" s="25"/>
      <c r="I10" s="39" t="s">
        <v>20</v>
      </c>
      <c r="J10" s="40" t="s">
        <v>21</v>
      </c>
      <c r="K10" s="27"/>
      <c r="L10" s="28"/>
      <c r="M10" s="32"/>
    </row>
    <row r="11" spans="1:23" ht="24.95" customHeight="1" x14ac:dyDescent="0.15">
      <c r="A11" s="2"/>
      <c r="B11" s="18">
        <v>7</v>
      </c>
      <c r="C11" s="53" t="s">
        <v>24</v>
      </c>
      <c r="D11" s="30" t="s">
        <v>13</v>
      </c>
      <c r="E11" s="30" t="s">
        <v>7</v>
      </c>
      <c r="F11" s="20">
        <f>I11/0.3*0.4*4.83</f>
        <v>77.28</v>
      </c>
      <c r="G11" s="43"/>
      <c r="H11" s="25"/>
      <c r="I11" s="33">
        <v>12</v>
      </c>
      <c r="J11" s="33"/>
      <c r="K11" s="34"/>
      <c r="L11" s="34"/>
      <c r="M11" s="35"/>
    </row>
    <row r="12" spans="1:23" ht="24.95" customHeight="1" x14ac:dyDescent="0.15">
      <c r="A12" s="2"/>
      <c r="B12" s="18">
        <v>8</v>
      </c>
      <c r="C12" s="53"/>
      <c r="D12" s="30" t="s">
        <v>29</v>
      </c>
      <c r="E12" s="30" t="s">
        <v>7</v>
      </c>
      <c r="F12" s="20">
        <f>(I11/0.2)*1.024*0.89</f>
        <v>54.681599999999996</v>
      </c>
      <c r="G12" s="43"/>
      <c r="H12" s="25"/>
      <c r="I12" s="33"/>
      <c r="J12" s="33"/>
      <c r="K12" s="34"/>
      <c r="L12" s="34"/>
      <c r="M12" s="35"/>
    </row>
    <row r="13" spans="1:23" ht="24.95" customHeight="1" x14ac:dyDescent="0.15">
      <c r="A13" s="2"/>
      <c r="B13" s="18">
        <v>9</v>
      </c>
      <c r="C13" s="53"/>
      <c r="D13" s="30" t="s">
        <v>22</v>
      </c>
      <c r="E13" s="30" t="s">
        <v>7</v>
      </c>
      <c r="F13" s="41">
        <f>(I11/0.2)*0.58*0.4</f>
        <v>13.92</v>
      </c>
      <c r="G13" s="43"/>
      <c r="H13" s="25"/>
      <c r="I13" s="36"/>
      <c r="J13" s="36"/>
      <c r="K13" s="37"/>
      <c r="L13" s="37"/>
      <c r="M13" s="38"/>
    </row>
    <row r="14" spans="1:23" ht="24.95" customHeight="1" x14ac:dyDescent="0.15">
      <c r="A14" s="2"/>
      <c r="B14" s="18">
        <v>10</v>
      </c>
      <c r="C14" s="53"/>
      <c r="D14" s="30" t="s">
        <v>23</v>
      </c>
      <c r="E14" s="30" t="s">
        <v>7</v>
      </c>
      <c r="F14" s="41">
        <f>(6*7)*0.58*4</f>
        <v>97.44</v>
      </c>
      <c r="G14" s="43"/>
      <c r="H14" s="25"/>
      <c r="I14" s="36"/>
      <c r="J14" s="36"/>
      <c r="K14" s="37"/>
      <c r="L14" s="37"/>
      <c r="M14" s="38"/>
    </row>
    <row r="15" spans="1:23" ht="24.95" customHeight="1" x14ac:dyDescent="0.15">
      <c r="A15" s="2"/>
      <c r="B15" s="18">
        <v>11</v>
      </c>
      <c r="C15" s="53" t="s">
        <v>26</v>
      </c>
      <c r="D15" s="30" t="s">
        <v>9</v>
      </c>
      <c r="E15" s="30" t="s">
        <v>6</v>
      </c>
      <c r="F15" s="20" t="s">
        <v>25</v>
      </c>
      <c r="G15" s="42"/>
      <c r="H15" s="25"/>
      <c r="I15" s="26"/>
      <c r="J15" s="27"/>
      <c r="K15" s="27"/>
      <c r="L15" s="27"/>
      <c r="M15" s="32"/>
    </row>
    <row r="16" spans="1:23" ht="24.95" customHeight="1" thickBot="1" x14ac:dyDescent="0.2">
      <c r="A16" s="2"/>
      <c r="B16" s="19">
        <v>12</v>
      </c>
      <c r="C16" s="54"/>
      <c r="D16" s="31" t="s">
        <v>11</v>
      </c>
      <c r="E16" s="31" t="s">
        <v>6</v>
      </c>
      <c r="F16" s="29">
        <v>332</v>
      </c>
      <c r="G16" s="55"/>
      <c r="H16" s="25"/>
      <c r="I16" s="26"/>
      <c r="J16" s="27"/>
      <c r="K16" s="27"/>
      <c r="L16" s="28"/>
      <c r="M16" s="32"/>
    </row>
    <row r="17" spans="1:9" ht="21.95" customHeight="1" x14ac:dyDescent="0.15">
      <c r="A17" s="2"/>
      <c r="B17" s="3"/>
      <c r="C17" s="3"/>
      <c r="E17" s="2"/>
      <c r="F17" s="13"/>
      <c r="G17" s="8"/>
      <c r="H17" s="8"/>
      <c r="I17" s="8"/>
    </row>
    <row r="18" spans="1:9" ht="21.95" customHeight="1" x14ac:dyDescent="0.15">
      <c r="A18" s="2"/>
      <c r="B18" s="2"/>
      <c r="C18" s="2"/>
      <c r="E18" s="2"/>
      <c r="F18" s="13"/>
      <c r="G18" s="8"/>
      <c r="H18" s="8"/>
      <c r="I18" s="8"/>
    </row>
    <row r="19" spans="1:9" ht="21.95" customHeight="1" x14ac:dyDescent="0.15">
      <c r="A19" s="2"/>
      <c r="B19" s="2"/>
      <c r="C19" s="2"/>
      <c r="D19" s="2"/>
      <c r="E19" s="2"/>
      <c r="F19" s="13"/>
      <c r="H19" s="8"/>
      <c r="I19" s="8"/>
    </row>
    <row r="20" spans="1:9" ht="21.95" customHeight="1" x14ac:dyDescent="0.15">
      <c r="A20" s="2"/>
      <c r="B20" s="2"/>
      <c r="C20" s="2"/>
      <c r="D20" s="2"/>
      <c r="E20" s="2"/>
      <c r="F20" s="13"/>
      <c r="H20" s="8"/>
      <c r="I20" s="8"/>
    </row>
    <row r="21" spans="1:9" ht="33" customHeight="1" x14ac:dyDescent="0.15">
      <c r="A21" s="2"/>
      <c r="B21" s="2"/>
      <c r="C21" s="2"/>
      <c r="D21" s="2"/>
      <c r="E21" s="4"/>
      <c r="F21" s="14"/>
      <c r="H21" s="8"/>
      <c r="I21" s="8"/>
    </row>
    <row r="22" spans="1:9" ht="33" customHeight="1" x14ac:dyDescent="0.15">
      <c r="A22" s="2"/>
      <c r="B22" s="2"/>
      <c r="C22" s="2"/>
      <c r="D22" s="2"/>
      <c r="H22" s="8"/>
      <c r="I22" s="8"/>
    </row>
    <row r="23" spans="1:9" ht="20.100000000000001" customHeight="1" x14ac:dyDescent="0.15">
      <c r="A23" s="2"/>
      <c r="B23" s="2"/>
      <c r="C23" s="2"/>
      <c r="D23" s="4"/>
      <c r="H23" s="8"/>
      <c r="I23" s="8"/>
    </row>
    <row r="24" spans="1:9" ht="20.100000000000001" customHeight="1" x14ac:dyDescent="0.15">
      <c r="A24" s="2"/>
      <c r="B24" s="4"/>
      <c r="C24" s="4"/>
      <c r="H24" s="8"/>
      <c r="I24" s="8"/>
    </row>
    <row r="25" spans="1:9" ht="20.100000000000001" customHeight="1" x14ac:dyDescent="0.15">
      <c r="A25" s="2"/>
      <c r="E25" s="5"/>
      <c r="F25" s="16"/>
      <c r="H25" s="8"/>
      <c r="I25" s="8"/>
    </row>
    <row r="26" spans="1:9" ht="20.100000000000001" customHeight="1" x14ac:dyDescent="0.15">
      <c r="A26" s="2"/>
      <c r="H26" s="8"/>
      <c r="I26" s="8"/>
    </row>
    <row r="27" spans="1:9" ht="20.100000000000001" customHeight="1" x14ac:dyDescent="0.15">
      <c r="A27" s="2"/>
      <c r="D27" s="5"/>
      <c r="E27" s="1"/>
      <c r="F27" s="17"/>
      <c r="I27" s="8"/>
    </row>
    <row r="28" spans="1:9" ht="20.100000000000001" customHeight="1" x14ac:dyDescent="0.15">
      <c r="A28" s="2"/>
      <c r="B28" s="5"/>
      <c r="C28" s="5"/>
      <c r="I28" s="8"/>
    </row>
    <row r="29" spans="1:9" ht="20.100000000000001" customHeight="1" x14ac:dyDescent="0.15">
      <c r="A29" s="2"/>
      <c r="D29" s="1"/>
    </row>
    <row r="30" spans="1:9" ht="20.100000000000001" customHeight="1" x14ac:dyDescent="0.15">
      <c r="A30" s="2"/>
      <c r="B30" s="1"/>
      <c r="C30" s="1"/>
    </row>
    <row r="31" spans="1:9" ht="20.100000000000001" customHeight="1" x14ac:dyDescent="0.15">
      <c r="A31" s="2"/>
    </row>
    <row r="32" spans="1:9" ht="20.100000000000001" customHeight="1" x14ac:dyDescent="0.15">
      <c r="A32" s="2"/>
    </row>
    <row r="33" spans="1:20" ht="20.100000000000001" customHeight="1" x14ac:dyDescent="0.15">
      <c r="A33" s="2"/>
    </row>
    <row r="34" spans="1:20" ht="20.100000000000001" customHeight="1" x14ac:dyDescent="0.15">
      <c r="A34" s="2"/>
    </row>
    <row r="35" spans="1:20" ht="20.100000000000001" customHeight="1" x14ac:dyDescent="0.15">
      <c r="A35" s="2"/>
      <c r="H35" s="10"/>
    </row>
    <row r="36" spans="1:20" ht="23.25" customHeight="1" x14ac:dyDescent="0.15">
      <c r="A36" s="2"/>
      <c r="L36" s="10"/>
      <c r="M36" s="10"/>
      <c r="N36" s="10"/>
      <c r="O36" s="10"/>
      <c r="P36" s="10"/>
      <c r="Q36" s="10"/>
      <c r="R36" s="10"/>
      <c r="S36" s="10"/>
      <c r="T36" s="10"/>
    </row>
    <row r="37" spans="1:20" ht="18" customHeight="1" x14ac:dyDescent="0.15">
      <c r="A37" s="2"/>
      <c r="I37" s="10"/>
      <c r="J37" s="10"/>
      <c r="K37" s="10"/>
    </row>
    <row r="38" spans="1:20" ht="18" customHeight="1" x14ac:dyDescent="0.15">
      <c r="A38" s="4"/>
    </row>
    <row r="39" spans="1:20" ht="18" customHeight="1" x14ac:dyDescent="0.15"/>
    <row r="40" spans="1:20" ht="20.100000000000001" customHeight="1" x14ac:dyDescent="0.15"/>
    <row r="41" spans="1:20" ht="20.100000000000001" customHeight="1" x14ac:dyDescent="0.15"/>
    <row r="42" spans="1:20" ht="20.100000000000001" customHeight="1" x14ac:dyDescent="0.15">
      <c r="A42" s="5"/>
    </row>
    <row r="43" spans="1:20" ht="20.100000000000001" customHeight="1" x14ac:dyDescent="0.15"/>
    <row r="44" spans="1:20" x14ac:dyDescent="0.15">
      <c r="A44" s="1"/>
    </row>
  </sheetData>
  <mergeCells count="11">
    <mergeCell ref="C11:C14"/>
    <mergeCell ref="C15:C16"/>
    <mergeCell ref="C8:C10"/>
    <mergeCell ref="C5:C7"/>
    <mergeCell ref="B2:G2"/>
    <mergeCell ref="B3:B4"/>
    <mergeCell ref="G3:G4"/>
    <mergeCell ref="D3:D4"/>
    <mergeCell ref="E3:E4"/>
    <mergeCell ref="F3:F4"/>
    <mergeCell ref="C3:C4"/>
  </mergeCells>
  <phoneticPr fontId="6" type="noConversion"/>
  <printOptions horizontalCentered="1" verticalCentered="1"/>
  <pageMargins left="0.196850393700787" right="0.196850393700787" top="0.31496062992126" bottom="0.31496062992126" header="0.196850393700787" footer="0.196850393700787"/>
  <pageSetup paperSize="8" scale="7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工程量 (3)</vt:lpstr>
      <vt:lpstr>'工程量 (3)'!Print_Area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revision>1</cp:revision>
  <cp:lastPrinted>2021-05-27T07:38:00Z</cp:lastPrinted>
  <dcterms:created xsi:type="dcterms:W3CDTF">1996-12-17T01:32:00Z</dcterms:created>
  <dcterms:modified xsi:type="dcterms:W3CDTF">2024-08-22T01:58:50Z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8699D6D298674D7694A8734301A8374F</vt:lpwstr>
  </property>
</Properties>
</file>